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45" windowWidth="15135" windowHeight="813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E16" i="1" l="1"/>
  <c r="E20" i="1" s="1"/>
  <c r="D16" i="1"/>
  <c r="C16" i="1"/>
  <c r="C27" i="1" s="1"/>
  <c r="E7" i="1"/>
  <c r="D7" i="1"/>
  <c r="D11" i="1" s="1"/>
  <c r="D12" i="1" s="1"/>
  <c r="C7" i="1"/>
  <c r="C11" i="1" s="1"/>
  <c r="C20" i="1"/>
  <c r="E11" i="1"/>
  <c r="D28" i="1" l="1"/>
  <c r="D47" i="1" s="1"/>
  <c r="C47" i="1"/>
  <c r="C28" i="1"/>
  <c r="D27" i="1"/>
  <c r="D20" i="1"/>
  <c r="D21" i="1" s="1"/>
  <c r="E27" i="1"/>
  <c r="E12" i="1"/>
  <c r="C12" i="1"/>
  <c r="C21" i="1"/>
  <c r="E21" i="1"/>
  <c r="E28" i="1" l="1"/>
  <c r="E47" i="1" s="1"/>
</calcChain>
</file>

<file path=xl/sharedStrings.xml><?xml version="1.0" encoding="utf-8"?>
<sst xmlns="http://schemas.openxmlformats.org/spreadsheetml/2006/main" count="64" uniqueCount="54">
  <si>
    <t>ATS-GOLF MEADOWS</t>
  </si>
  <si>
    <t>LIFE STYLE (1) Derabassi, Chandigarh</t>
  </si>
  <si>
    <t>100% DOWN PAYMENT</t>
  </si>
  <si>
    <t>Apartment Type</t>
  </si>
  <si>
    <t>Type A</t>
  </si>
  <si>
    <t>Type B</t>
  </si>
  <si>
    <t>Type C</t>
  </si>
  <si>
    <t>Area (Sqr Ft)</t>
  </si>
  <si>
    <t>Maintenance Deposit</t>
  </si>
  <si>
    <t>Power backup 5 K.V.A( Inclusive of Service Tax )</t>
  </si>
  <si>
    <t xml:space="preserve">One Basement Parkings </t>
  </si>
  <si>
    <t>Total</t>
  </si>
  <si>
    <t>INSTALLMENTS- Construction Linked Plan</t>
  </si>
  <si>
    <t>Premium Location Charges</t>
  </si>
  <si>
    <t>First Floor</t>
  </si>
  <si>
    <t>Rs. 100 Per Sqr Ft</t>
  </si>
  <si>
    <t>Second Floor</t>
  </si>
  <si>
    <t>Rs.   75 Per Sqr Ft</t>
  </si>
  <si>
    <t>INSTALLMENT PLAN FOR "ATS GOLF MEADOWS LIFE STYLE 1"</t>
  </si>
  <si>
    <t>DATE</t>
  </si>
  <si>
    <t>Type A- Amt.(In Rs.)</t>
  </si>
  <si>
    <t>Type B- Amt. (In Rs.)</t>
  </si>
  <si>
    <t>Type C- Amt.(In Rs.)</t>
  </si>
  <si>
    <t>On Booking</t>
  </si>
  <si>
    <t>Slab 1</t>
  </si>
  <si>
    <t>Slab 2</t>
  </si>
  <si>
    <t>Slab 3</t>
  </si>
  <si>
    <t>Slab 4</t>
  </si>
  <si>
    <t>Slab 5</t>
  </si>
  <si>
    <t>Slab 6</t>
  </si>
  <si>
    <t>Slab 7</t>
  </si>
  <si>
    <t>Slab 8</t>
  </si>
  <si>
    <t>Slab 9</t>
  </si>
  <si>
    <t>Slab 10</t>
  </si>
  <si>
    <t>Slab 11</t>
  </si>
  <si>
    <t>Slab 12</t>
  </si>
  <si>
    <t>Slab 13</t>
  </si>
  <si>
    <t>Slab 14</t>
  </si>
  <si>
    <t>Slab 15</t>
  </si>
  <si>
    <t>Slab 16</t>
  </si>
  <si>
    <t>Slab 17</t>
  </si>
  <si>
    <t>Slab 18</t>
  </si>
  <si>
    <t>Slab 19</t>
  </si>
  <si>
    <t>Total Basic Selling Price</t>
  </si>
  <si>
    <t>Note:</t>
  </si>
  <si>
    <t>1. Parking, Maintenance &amp; Power backup is payable on possession.</t>
  </si>
  <si>
    <t>2. Parking choice as per availability (on first cum first serve basis).</t>
  </si>
  <si>
    <t>3. Regsitry is done on possession, as per the rate prevailing at the time of registry.</t>
  </si>
  <si>
    <t>Service Tax on BSP @3.09%</t>
  </si>
  <si>
    <t>4BHK+ S.R</t>
  </si>
  <si>
    <t>3BHK+ S.R</t>
  </si>
  <si>
    <t>3BHK</t>
  </si>
  <si>
    <t>BSP @ Rs.2700/- per sqr ft</t>
  </si>
  <si>
    <t>BSP @ Rs. 3100/- per sqr 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</si>
</sst>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u/>
      <sz val="10"/>
      <name val="Cambria"/>
      <family val="1"/>
      <scheme val="major"/>
    </font>
    <font>
      <sz val="10"/>
      <name val="Cambria"/>
      <family val="1"/>
      <scheme val="major"/>
    </font>
    <font>
      <b/>
      <sz val="8"/>
      <name val="Arial"/>
      <family val="2"/>
    </font>
    <font>
      <sz val="8"/>
      <name val="Arial"/>
      <family val="2"/>
    </font>
    <font>
      <sz val="8"/>
      <name val="Cambria"/>
      <family val="1"/>
      <scheme val="major"/>
    </font>
    <font>
      <b/>
      <sz val="8"/>
      <name val="Cambria"/>
      <family val="1"/>
      <scheme val="major"/>
    </font>
    <font>
      <b/>
      <sz val="10"/>
      <name val="Cambria"/>
      <family val="1"/>
      <scheme val="major"/>
    </font>
    <font>
      <b/>
      <sz val="10"/>
      <name val="Arial"/>
      <family val="2"/>
    </font>
    <font>
      <sz val="10"/>
      <name val="Arial"/>
      <family val="2"/>
    </font>
    <font>
      <b/>
      <u/>
      <sz val="8"/>
      <name val="Arial"/>
      <family val="2"/>
    </font>
    <font>
      <b/>
      <sz val="12"/>
      <name val="Cambria"/>
      <family val="1"/>
      <scheme val="maj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3" fillId="0" borderId="1" xfId="0" applyFont="1" applyBorder="1"/>
    <xf numFmtId="0" fontId="4" fillId="0" borderId="2" xfId="0" applyFont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7" xfId="0" applyFont="1" applyBorder="1"/>
    <xf numFmtId="0" fontId="5" fillId="0" borderId="4" xfId="0" applyFont="1" applyBorder="1"/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6" fillId="0" borderId="1" xfId="0" applyFont="1" applyBorder="1"/>
    <xf numFmtId="0" fontId="5" fillId="0" borderId="2" xfId="0" applyFont="1" applyBorder="1"/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3" fillId="0" borderId="2" xfId="0" applyFont="1" applyBorder="1"/>
    <xf numFmtId="0" fontId="5" fillId="0" borderId="6" xfId="0" applyFont="1" applyBorder="1"/>
    <xf numFmtId="0" fontId="5" fillId="0" borderId="7" xfId="0" applyFont="1" applyBorder="1"/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6" fillId="0" borderId="2" xfId="0" applyFont="1" applyBorder="1"/>
    <xf numFmtId="0" fontId="2" fillId="0" borderId="0" xfId="0" applyFont="1" applyBorder="1"/>
    <xf numFmtId="0" fontId="7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4" fontId="5" fillId="0" borderId="4" xfId="0" applyNumberFormat="1" applyFont="1" applyBorder="1" applyAlignment="1">
      <alignment horizontal="center"/>
    </xf>
    <xf numFmtId="0" fontId="4" fillId="0" borderId="9" xfId="0" applyFont="1" applyBorder="1"/>
    <xf numFmtId="0" fontId="4" fillId="0" borderId="10" xfId="0" applyFont="1" applyBorder="1"/>
    <xf numFmtId="0" fontId="7" fillId="0" borderId="0" xfId="0" applyFont="1" applyBorder="1"/>
    <xf numFmtId="0" fontId="2" fillId="0" borderId="0" xfId="0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0" fontId="5" fillId="0" borderId="9" xfId="0" applyFont="1" applyBorder="1"/>
    <xf numFmtId="0" fontId="5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0" xfId="0" applyBorder="1"/>
    <xf numFmtId="0" fontId="4" fillId="0" borderId="0" xfId="0" applyFont="1" applyBorder="1"/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3" fillId="0" borderId="6" xfId="0" applyFont="1" applyBorder="1"/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5" fillId="0" borderId="10" xfId="0" applyFont="1" applyBorder="1"/>
    <xf numFmtId="0" fontId="5" fillId="0" borderId="1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4" xfId="0" applyFont="1" applyBorder="1"/>
    <xf numFmtId="0" fontId="3" fillId="0" borderId="5" xfId="0" applyFont="1" applyBorder="1" applyAlignment="1">
      <alignment horizontal="center"/>
    </xf>
    <xf numFmtId="0" fontId="3" fillId="0" borderId="10" xfId="0" applyFont="1" applyBorder="1"/>
    <xf numFmtId="0" fontId="3" fillId="0" borderId="9" xfId="0" applyFont="1" applyBorder="1" applyAlignment="1">
      <alignment horizontal="center"/>
    </xf>
    <xf numFmtId="14" fontId="6" fillId="0" borderId="6" xfId="0" applyNumberFormat="1" applyFont="1" applyBorder="1" applyAlignment="1">
      <alignment horizontal="center"/>
    </xf>
    <xf numFmtId="0" fontId="11" fillId="0" borderId="0" xfId="0" applyFont="1" applyBorder="1"/>
    <xf numFmtId="1" fontId="5" fillId="0" borderId="0" xfId="0" applyNumberFormat="1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0" fontId="1" fillId="0" borderId="4" xfId="0" applyFont="1" applyBorder="1"/>
    <xf numFmtId="0" fontId="9" fillId="0" borderId="5" xfId="0" applyFont="1" applyBorder="1" applyAlignment="1">
      <alignment horizontal="center"/>
    </xf>
    <xf numFmtId="0" fontId="7" fillId="0" borderId="4" xfId="0" applyFont="1" applyBorder="1"/>
    <xf numFmtId="1" fontId="5" fillId="0" borderId="5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11" fillId="0" borderId="4" xfId="0" applyFont="1" applyBorder="1"/>
    <xf numFmtId="0" fontId="2" fillId="0" borderId="5" xfId="0" applyFont="1" applyBorder="1" applyAlignment="1">
      <alignment horizontal="center"/>
    </xf>
    <xf numFmtId="0" fontId="11" fillId="0" borderId="9" xfId="0" applyFont="1" applyBorder="1"/>
    <xf numFmtId="0" fontId="6" fillId="0" borderId="10" xfId="0" applyFont="1" applyBorder="1"/>
    <xf numFmtId="0" fontId="6" fillId="0" borderId="1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 readingOrder="2"/>
    </xf>
    <xf numFmtId="0" fontId="10" fillId="0" borderId="7" xfId="0" applyFont="1" applyBorder="1" applyAlignment="1">
      <alignment horizontal="center" vertical="center" readingOrder="2"/>
    </xf>
    <xf numFmtId="0" fontId="10" fillId="0" borderId="8" xfId="0" applyFont="1" applyBorder="1" applyAlignment="1">
      <alignment horizontal="center" vertical="center" readingOrder="2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3"/>
  <sheetViews>
    <sheetView tabSelected="1" workbookViewId="0">
      <selection activeCell="I19" sqref="I19"/>
    </sheetView>
  </sheetViews>
  <sheetFormatPr defaultRowHeight="15" x14ac:dyDescent="0.25"/>
  <cols>
    <col min="1" max="1" width="35.28515625" style="33" customWidth="1"/>
    <col min="2" max="2" width="9.140625" style="33" hidden="1" customWidth="1"/>
    <col min="3" max="3" width="17.42578125" style="33" customWidth="1"/>
    <col min="4" max="4" width="17.5703125" style="33" customWidth="1"/>
    <col min="5" max="5" width="17" style="33" customWidth="1"/>
    <col min="6" max="16384" width="9.140625" style="33"/>
  </cols>
  <sheetData>
    <row r="1" spans="1:5" x14ac:dyDescent="0.25">
      <c r="A1" s="65" t="s">
        <v>0</v>
      </c>
      <c r="B1" s="66"/>
      <c r="C1" s="66"/>
      <c r="D1" s="66"/>
      <c r="E1" s="67"/>
    </row>
    <row r="2" spans="1:5" ht="15.75" thickBot="1" x14ac:dyDescent="0.3">
      <c r="A2" s="45"/>
      <c r="B2" s="46"/>
      <c r="C2" s="46" t="s">
        <v>1</v>
      </c>
      <c r="D2" s="46"/>
      <c r="E2" s="32"/>
    </row>
    <row r="3" spans="1:5" ht="15.75" thickBot="1" x14ac:dyDescent="0.3">
      <c r="A3" s="68" t="s">
        <v>2</v>
      </c>
      <c r="B3" s="69"/>
      <c r="C3" s="69"/>
      <c r="D3" s="69"/>
      <c r="E3" s="70"/>
    </row>
    <row r="4" spans="1:5" x14ac:dyDescent="0.25">
      <c r="A4" s="38" t="s">
        <v>3</v>
      </c>
      <c r="B4" s="5"/>
      <c r="C4" s="39" t="s">
        <v>4</v>
      </c>
      <c r="D4" s="39" t="s">
        <v>5</v>
      </c>
      <c r="E4" s="40" t="s">
        <v>6</v>
      </c>
    </row>
    <row r="5" spans="1:5" ht="15.75" thickBot="1" x14ac:dyDescent="0.3">
      <c r="A5" s="24"/>
      <c r="B5" s="25"/>
      <c r="C5" s="41" t="s">
        <v>49</v>
      </c>
      <c r="D5" s="41" t="s">
        <v>50</v>
      </c>
      <c r="E5" s="42" t="s">
        <v>51</v>
      </c>
    </row>
    <row r="6" spans="1:5" ht="15.75" thickBot="1" x14ac:dyDescent="0.3">
      <c r="A6" s="1" t="s">
        <v>7</v>
      </c>
      <c r="B6" s="2"/>
      <c r="C6" s="3">
        <v>2950</v>
      </c>
      <c r="D6" s="3">
        <v>2300</v>
      </c>
      <c r="E6" s="4">
        <v>1900</v>
      </c>
    </row>
    <row r="7" spans="1:5" x14ac:dyDescent="0.25">
      <c r="A7" s="15" t="s">
        <v>52</v>
      </c>
      <c r="B7" s="16"/>
      <c r="C7" s="17">
        <f>C6*2700</f>
        <v>7965000</v>
      </c>
      <c r="D7" s="17">
        <f>D6*2700</f>
        <v>6210000</v>
      </c>
      <c r="E7" s="18">
        <f>E6*2700</f>
        <v>5130000</v>
      </c>
    </row>
    <row r="8" spans="1:5" x14ac:dyDescent="0.25">
      <c r="A8" s="6" t="s">
        <v>8</v>
      </c>
      <c r="B8" s="7"/>
      <c r="C8" s="8">
        <v>50000</v>
      </c>
      <c r="D8" s="8">
        <v>50000</v>
      </c>
      <c r="E8" s="9">
        <v>50000</v>
      </c>
    </row>
    <row r="9" spans="1:5" x14ac:dyDescent="0.25">
      <c r="A9" s="6" t="s">
        <v>9</v>
      </c>
      <c r="B9" s="7"/>
      <c r="C9" s="8">
        <v>112360</v>
      </c>
      <c r="D9" s="8">
        <v>112360</v>
      </c>
      <c r="E9" s="9">
        <v>112360</v>
      </c>
    </row>
    <row r="10" spans="1:5" x14ac:dyDescent="0.25">
      <c r="A10" s="6" t="s">
        <v>10</v>
      </c>
      <c r="B10" s="7"/>
      <c r="C10" s="8">
        <v>200000</v>
      </c>
      <c r="D10" s="8">
        <v>200000</v>
      </c>
      <c r="E10" s="9">
        <v>200000</v>
      </c>
    </row>
    <row r="11" spans="1:5" ht="15.75" thickBot="1" x14ac:dyDescent="0.3">
      <c r="A11" s="30" t="s">
        <v>48</v>
      </c>
      <c r="B11" s="43"/>
      <c r="C11" s="31">
        <f>(C7+C10)*3.09%</f>
        <v>252298.49999999997</v>
      </c>
      <c r="D11" s="31">
        <f>(D7+D10)*3.09%</f>
        <v>198068.99999999997</v>
      </c>
      <c r="E11" s="44">
        <f>(E7+E10)*3.09%</f>
        <v>164696.99999999997</v>
      </c>
    </row>
    <row r="12" spans="1:5" ht="15.75" thickBot="1" x14ac:dyDescent="0.3">
      <c r="A12" s="10" t="s">
        <v>11</v>
      </c>
      <c r="B12" s="11"/>
      <c r="C12" s="12">
        <f>SUM(C7:C11)</f>
        <v>8579658.5</v>
      </c>
      <c r="D12" s="12">
        <f>SUM(D7:D11)</f>
        <v>6770429</v>
      </c>
      <c r="E12" s="13">
        <f>SUM(E7:E11)</f>
        <v>5657057</v>
      </c>
    </row>
    <row r="13" spans="1:5" x14ac:dyDescent="0.25">
      <c r="A13" s="71" t="s">
        <v>12</v>
      </c>
      <c r="B13" s="72"/>
      <c r="C13" s="72"/>
      <c r="D13" s="72"/>
      <c r="E13" s="73"/>
    </row>
    <row r="14" spans="1:5" ht="15.75" thickBot="1" x14ac:dyDescent="0.3">
      <c r="A14" s="47" t="s">
        <v>3</v>
      </c>
      <c r="B14" s="34"/>
      <c r="C14" s="35" t="s">
        <v>4</v>
      </c>
      <c r="D14" s="35" t="s">
        <v>5</v>
      </c>
      <c r="E14" s="48" t="s">
        <v>6</v>
      </c>
    </row>
    <row r="15" spans="1:5" ht="15.75" thickBot="1" x14ac:dyDescent="0.3">
      <c r="A15" s="1" t="s">
        <v>7</v>
      </c>
      <c r="B15" s="14"/>
      <c r="C15" s="3">
        <v>2950</v>
      </c>
      <c r="D15" s="3">
        <v>2300</v>
      </c>
      <c r="E15" s="4">
        <v>1900</v>
      </c>
    </row>
    <row r="16" spans="1:5" x14ac:dyDescent="0.25">
      <c r="A16" s="6" t="s">
        <v>53</v>
      </c>
      <c r="B16" s="7"/>
      <c r="C16" s="8">
        <f>C15*3100</f>
        <v>9145000</v>
      </c>
      <c r="D16" s="8">
        <f>D15*3100</f>
        <v>7130000</v>
      </c>
      <c r="E16" s="9">
        <f>E15*3100</f>
        <v>5890000</v>
      </c>
    </row>
    <row r="17" spans="1:5" x14ac:dyDescent="0.25">
      <c r="A17" s="6" t="s">
        <v>8</v>
      </c>
      <c r="B17" s="7"/>
      <c r="C17" s="8">
        <v>50000</v>
      </c>
      <c r="D17" s="8">
        <v>50000</v>
      </c>
      <c r="E17" s="9">
        <v>50000</v>
      </c>
    </row>
    <row r="18" spans="1:5" x14ac:dyDescent="0.25">
      <c r="A18" s="6" t="s">
        <v>9</v>
      </c>
      <c r="B18" s="7"/>
      <c r="C18" s="8">
        <v>112360</v>
      </c>
      <c r="D18" s="8">
        <v>112360</v>
      </c>
      <c r="E18" s="9">
        <v>112360</v>
      </c>
    </row>
    <row r="19" spans="1:5" x14ac:dyDescent="0.25">
      <c r="A19" s="6" t="s">
        <v>10</v>
      </c>
      <c r="B19" s="7"/>
      <c r="C19" s="8">
        <v>200000</v>
      </c>
      <c r="D19" s="8">
        <v>200000</v>
      </c>
      <c r="E19" s="9">
        <v>200000</v>
      </c>
    </row>
    <row r="20" spans="1:5" ht="15.75" thickBot="1" x14ac:dyDescent="0.3">
      <c r="A20" s="6" t="s">
        <v>48</v>
      </c>
      <c r="B20" s="7"/>
      <c r="C20" s="8">
        <f>(C16+C19)*3.09%</f>
        <v>288760.5</v>
      </c>
      <c r="D20" s="8">
        <f>(D16+D19)*3.09%</f>
        <v>226496.99999999997</v>
      </c>
      <c r="E20" s="9">
        <f>(E16+E19)*3.09%</f>
        <v>188180.99999999997</v>
      </c>
    </row>
    <row r="21" spans="1:5" ht="15.75" thickBot="1" x14ac:dyDescent="0.3">
      <c r="A21" s="10" t="s">
        <v>11</v>
      </c>
      <c r="B21" s="19"/>
      <c r="C21" s="12">
        <f>SUM(C16:C20)</f>
        <v>9796120.5</v>
      </c>
      <c r="D21" s="12">
        <f>SUM(D16:D20)</f>
        <v>7718857</v>
      </c>
      <c r="E21" s="13">
        <f>SUM(E16:E20)</f>
        <v>6440541</v>
      </c>
    </row>
    <row r="22" spans="1:5" x14ac:dyDescent="0.25">
      <c r="A22" s="55" t="s">
        <v>13</v>
      </c>
      <c r="B22" s="26"/>
      <c r="C22" s="21"/>
      <c r="D22" s="37"/>
      <c r="E22" s="56"/>
    </row>
    <row r="23" spans="1:5" x14ac:dyDescent="0.25">
      <c r="A23" s="57" t="s">
        <v>14</v>
      </c>
      <c r="B23" s="20"/>
      <c r="C23" s="21" t="s">
        <v>15</v>
      </c>
      <c r="D23" s="22"/>
      <c r="E23" s="56"/>
    </row>
    <row r="24" spans="1:5" ht="15.75" thickBot="1" x14ac:dyDescent="0.3">
      <c r="A24" s="57" t="s">
        <v>16</v>
      </c>
      <c r="B24" s="20"/>
      <c r="C24" s="21" t="s">
        <v>17</v>
      </c>
      <c r="D24" s="22"/>
      <c r="E24" s="56"/>
    </row>
    <row r="25" spans="1:5" x14ac:dyDescent="0.25">
      <c r="A25" s="74" t="s">
        <v>18</v>
      </c>
      <c r="B25" s="75"/>
      <c r="C25" s="75"/>
      <c r="D25" s="75"/>
      <c r="E25" s="76"/>
    </row>
    <row r="26" spans="1:5" ht="15.75" thickBot="1" x14ac:dyDescent="0.3">
      <c r="A26" s="50" t="s">
        <v>19</v>
      </c>
      <c r="B26" s="49"/>
      <c r="C26" s="41" t="s">
        <v>20</v>
      </c>
      <c r="D26" s="41" t="s">
        <v>21</v>
      </c>
      <c r="E26" s="42" t="s">
        <v>22</v>
      </c>
    </row>
    <row r="27" spans="1:5" x14ac:dyDescent="0.25">
      <c r="A27" s="51" t="s">
        <v>23</v>
      </c>
      <c r="B27" s="16"/>
      <c r="C27" s="17">
        <f>C16*30%</f>
        <v>2743500</v>
      </c>
      <c r="D27" s="17">
        <f t="shared" ref="D27:E27" si="0">D16*30%</f>
        <v>2139000</v>
      </c>
      <c r="E27" s="18">
        <f t="shared" si="0"/>
        <v>1767000</v>
      </c>
    </row>
    <row r="28" spans="1:5" x14ac:dyDescent="0.25">
      <c r="A28" s="23" t="s">
        <v>24</v>
      </c>
      <c r="B28" s="7"/>
      <c r="C28" s="53">
        <f>(C16-C27)/19</f>
        <v>336921.05263157893</v>
      </c>
      <c r="D28" s="53">
        <f t="shared" ref="D28:E28" si="1">(D16-D27)/19</f>
        <v>262684.21052631579</v>
      </c>
      <c r="E28" s="58">
        <f t="shared" si="1"/>
        <v>217000</v>
      </c>
    </row>
    <row r="29" spans="1:5" x14ac:dyDescent="0.25">
      <c r="A29" s="23" t="s">
        <v>25</v>
      </c>
      <c r="B29" s="7"/>
      <c r="C29" s="8">
        <v>336921</v>
      </c>
      <c r="D29" s="8">
        <v>262684</v>
      </c>
      <c r="E29" s="9">
        <v>217000</v>
      </c>
    </row>
    <row r="30" spans="1:5" x14ac:dyDescent="0.25">
      <c r="A30" s="23" t="s">
        <v>26</v>
      </c>
      <c r="B30" s="7"/>
      <c r="C30" s="8">
        <v>336921</v>
      </c>
      <c r="D30" s="8">
        <v>262684</v>
      </c>
      <c r="E30" s="9">
        <v>217000</v>
      </c>
    </row>
    <row r="31" spans="1:5" x14ac:dyDescent="0.25">
      <c r="A31" s="23" t="s">
        <v>27</v>
      </c>
      <c r="B31" s="7"/>
      <c r="C31" s="8">
        <v>336921</v>
      </c>
      <c r="D31" s="8">
        <v>262684</v>
      </c>
      <c r="E31" s="9">
        <v>217000</v>
      </c>
    </row>
    <row r="32" spans="1:5" x14ac:dyDescent="0.25">
      <c r="A32" s="23" t="s">
        <v>28</v>
      </c>
      <c r="B32" s="7"/>
      <c r="C32" s="8">
        <v>336921</v>
      </c>
      <c r="D32" s="8">
        <v>262684</v>
      </c>
      <c r="E32" s="9">
        <v>217000</v>
      </c>
    </row>
    <row r="33" spans="1:5" x14ac:dyDescent="0.25">
      <c r="A33" s="23" t="s">
        <v>29</v>
      </c>
      <c r="B33" s="7"/>
      <c r="C33" s="8">
        <v>336921</v>
      </c>
      <c r="D33" s="8">
        <v>262684</v>
      </c>
      <c r="E33" s="9">
        <v>217000</v>
      </c>
    </row>
    <row r="34" spans="1:5" x14ac:dyDescent="0.25">
      <c r="A34" s="23" t="s">
        <v>30</v>
      </c>
      <c r="B34" s="7"/>
      <c r="C34" s="8">
        <v>336921</v>
      </c>
      <c r="D34" s="8">
        <v>262684</v>
      </c>
      <c r="E34" s="9">
        <v>217000</v>
      </c>
    </row>
    <row r="35" spans="1:5" x14ac:dyDescent="0.25">
      <c r="A35" s="23" t="s">
        <v>31</v>
      </c>
      <c r="B35" s="7"/>
      <c r="C35" s="8">
        <v>336921</v>
      </c>
      <c r="D35" s="8">
        <v>262684</v>
      </c>
      <c r="E35" s="9">
        <v>217000</v>
      </c>
    </row>
    <row r="36" spans="1:5" x14ac:dyDescent="0.25">
      <c r="A36" s="23" t="s">
        <v>32</v>
      </c>
      <c r="B36" s="7"/>
      <c r="C36" s="8">
        <v>336921</v>
      </c>
      <c r="D36" s="8">
        <v>262684</v>
      </c>
      <c r="E36" s="9">
        <v>217000</v>
      </c>
    </row>
    <row r="37" spans="1:5" x14ac:dyDescent="0.25">
      <c r="A37" s="23" t="s">
        <v>33</v>
      </c>
      <c r="B37" s="7"/>
      <c r="C37" s="8">
        <v>336921</v>
      </c>
      <c r="D37" s="8">
        <v>262684</v>
      </c>
      <c r="E37" s="9">
        <v>217000</v>
      </c>
    </row>
    <row r="38" spans="1:5" x14ac:dyDescent="0.25">
      <c r="A38" s="23" t="s">
        <v>34</v>
      </c>
      <c r="B38" s="7"/>
      <c r="C38" s="8">
        <v>336921</v>
      </c>
      <c r="D38" s="8">
        <v>262684</v>
      </c>
      <c r="E38" s="9">
        <v>217000</v>
      </c>
    </row>
    <row r="39" spans="1:5" x14ac:dyDescent="0.25">
      <c r="A39" s="23" t="s">
        <v>35</v>
      </c>
      <c r="B39" s="7"/>
      <c r="C39" s="8">
        <v>336921</v>
      </c>
      <c r="D39" s="8">
        <v>262684</v>
      </c>
      <c r="E39" s="9">
        <v>217000</v>
      </c>
    </row>
    <row r="40" spans="1:5" x14ac:dyDescent="0.25">
      <c r="A40" s="23" t="s">
        <v>36</v>
      </c>
      <c r="B40" s="7"/>
      <c r="C40" s="8">
        <v>336921</v>
      </c>
      <c r="D40" s="8">
        <v>262684</v>
      </c>
      <c r="E40" s="9">
        <v>217000</v>
      </c>
    </row>
    <row r="41" spans="1:5" x14ac:dyDescent="0.25">
      <c r="A41" s="23" t="s">
        <v>37</v>
      </c>
      <c r="B41" s="7"/>
      <c r="C41" s="8">
        <v>336921</v>
      </c>
      <c r="D41" s="8">
        <v>262684</v>
      </c>
      <c r="E41" s="9">
        <v>217000</v>
      </c>
    </row>
    <row r="42" spans="1:5" x14ac:dyDescent="0.25">
      <c r="A42" s="23" t="s">
        <v>38</v>
      </c>
      <c r="B42" s="7"/>
      <c r="C42" s="8">
        <v>336921</v>
      </c>
      <c r="D42" s="8">
        <v>262684</v>
      </c>
      <c r="E42" s="9">
        <v>217000</v>
      </c>
    </row>
    <row r="43" spans="1:5" x14ac:dyDescent="0.25">
      <c r="A43" s="23" t="s">
        <v>39</v>
      </c>
      <c r="B43" s="7"/>
      <c r="C43" s="8">
        <v>336921</v>
      </c>
      <c r="D43" s="8">
        <v>262684</v>
      </c>
      <c r="E43" s="9">
        <v>217000</v>
      </c>
    </row>
    <row r="44" spans="1:5" x14ac:dyDescent="0.25">
      <c r="A44" s="23" t="s">
        <v>40</v>
      </c>
      <c r="B44" s="7"/>
      <c r="C44" s="8">
        <v>336921</v>
      </c>
      <c r="D44" s="8">
        <v>262684</v>
      </c>
      <c r="E44" s="9">
        <v>217000</v>
      </c>
    </row>
    <row r="45" spans="1:5" x14ac:dyDescent="0.25">
      <c r="A45" s="23" t="s">
        <v>41</v>
      </c>
      <c r="B45" s="7"/>
      <c r="C45" s="8">
        <v>336921</v>
      </c>
      <c r="D45" s="8">
        <v>262684</v>
      </c>
      <c r="E45" s="9">
        <v>217000</v>
      </c>
    </row>
    <row r="46" spans="1:5" ht="15.75" thickBot="1" x14ac:dyDescent="0.3">
      <c r="A46" s="23" t="s">
        <v>42</v>
      </c>
      <c r="B46" s="7"/>
      <c r="C46" s="8">
        <v>336922</v>
      </c>
      <c r="D46" s="8">
        <v>262688</v>
      </c>
      <c r="E46" s="9">
        <v>217000</v>
      </c>
    </row>
    <row r="47" spans="1:5" ht="15.75" thickBot="1" x14ac:dyDescent="0.3">
      <c r="A47" s="1" t="s">
        <v>43</v>
      </c>
      <c r="B47" s="2"/>
      <c r="C47" s="54">
        <f>SUM(C27:C46)</f>
        <v>9145000.0526315793</v>
      </c>
      <c r="D47" s="54">
        <f>SUM(D27:D46)</f>
        <v>7130000.2105263155</v>
      </c>
      <c r="E47" s="4">
        <f>SUM(E27:E46)</f>
        <v>5890000</v>
      </c>
    </row>
    <row r="48" spans="1:5" x14ac:dyDescent="0.25">
      <c r="A48" s="57" t="s">
        <v>44</v>
      </c>
      <c r="B48" s="34"/>
      <c r="C48" s="36"/>
      <c r="D48" s="36"/>
      <c r="E48" s="59"/>
    </row>
    <row r="49" spans="1:5" ht="15.75" x14ac:dyDescent="0.25">
      <c r="A49" s="60" t="s">
        <v>45</v>
      </c>
      <c r="B49" s="26"/>
      <c r="C49" s="21"/>
      <c r="D49" s="27"/>
      <c r="E49" s="61"/>
    </row>
    <row r="50" spans="1:5" ht="15.75" x14ac:dyDescent="0.25">
      <c r="A50" s="60" t="s">
        <v>46</v>
      </c>
      <c r="B50" s="28"/>
      <c r="C50" s="29"/>
      <c r="D50" s="8"/>
      <c r="E50" s="61"/>
    </row>
    <row r="51" spans="1:5" ht="16.5" thickBot="1" x14ac:dyDescent="0.3">
      <c r="A51" s="62" t="s">
        <v>47</v>
      </c>
      <c r="B51" s="63"/>
      <c r="C51" s="64"/>
      <c r="D51" s="31"/>
      <c r="E51" s="32"/>
    </row>
    <row r="52" spans="1:5" ht="15.75" x14ac:dyDescent="0.25">
      <c r="A52" s="52"/>
      <c r="B52" s="28"/>
      <c r="C52" s="29"/>
      <c r="D52" s="8"/>
      <c r="E52" s="27"/>
    </row>
    <row r="53" spans="1:5" x14ac:dyDescent="0.25">
      <c r="B53" s="28"/>
      <c r="C53" s="29"/>
      <c r="D53" s="8"/>
      <c r="E53" s="27"/>
    </row>
  </sheetData>
  <mergeCells count="4">
    <mergeCell ref="A1:E1"/>
    <mergeCell ref="A3:E3"/>
    <mergeCell ref="A13:E13"/>
    <mergeCell ref="A25:E25"/>
  </mergeCells>
  <pageMargins left="0.7" right="0.7" top="0.75" bottom="0.75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ATS Infrastructure Ltd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Manav</dc:creator>
  <cp:lastModifiedBy>Balkaran</cp:lastModifiedBy>
  <cp:lastPrinted>2012-12-12T10:20:44Z</cp:lastPrinted>
  <dcterms:created xsi:type="dcterms:W3CDTF">2011-11-23T07:28:17Z</dcterms:created>
  <dcterms:modified xsi:type="dcterms:W3CDTF">2013-01-14T06:04:48Z</dcterms:modified>
</cp:coreProperties>
</file>